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enirglobal-my.sharepoint.com/personal/kathryn_canning_padillaco_com/Documents/0 - KC Admin/Desktop/Spreadsheets/"/>
    </mc:Choice>
  </mc:AlternateContent>
  <xr:revisionPtr revIDLastSave="0" documentId="8_{FCEA80E0-BB68-4056-A9F5-E03E57AFBBD5}" xr6:coauthVersionLast="47" xr6:coauthVersionMax="47" xr10:uidLastSave="{00000000-0000-0000-0000-000000000000}"/>
  <bookViews>
    <workbookView xWindow="-28920" yWindow="-3255" windowWidth="29040" windowHeight="17520" xr2:uid="{00000000-000D-0000-FFFF-FFFF00000000}"/>
  </bookViews>
  <sheets>
    <sheet name="IPRS Plann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1" l="1"/>
  <c r="E19" i="1"/>
  <c r="E13" i="1"/>
  <c r="B28" i="1" s="1"/>
  <c r="E12" i="1"/>
  <c r="B27" i="1" s="1"/>
  <c r="C27" i="1" s="1"/>
  <c r="D27" i="1" s="1"/>
  <c r="E11" i="1"/>
  <c r="B26" i="1" s="1"/>
  <c r="C26" i="1" s="1"/>
  <c r="C28" i="1" l="1"/>
  <c r="E28" i="1"/>
  <c r="C29" i="1"/>
  <c r="D29" i="1" s="1"/>
  <c r="E29" i="1"/>
  <c r="E26" i="1"/>
  <c r="E27" i="1"/>
  <c r="D26" i="1"/>
  <c r="D28" i="1"/>
</calcChain>
</file>

<file path=xl/sharedStrings.xml><?xml version="1.0" encoding="utf-8"?>
<sst xmlns="http://schemas.openxmlformats.org/spreadsheetml/2006/main" count="49" uniqueCount="37">
  <si>
    <t>IPRS Facility Planning Calculator</t>
  </si>
  <si>
    <t>Use this calculator to determine the pond water volume and the Best Management Practices (BMP) for number of raceways to build.</t>
  </si>
  <si>
    <t>Notes:</t>
  </si>
  <si>
    <t>1. BMP for planning IPRS is one Standard Raceway for every 10,000 m3 of pond volume (equals 2.2% of Total Pond volume).</t>
  </si>
  <si>
    <t>2. Calculator has entries for pond dimensions or actual volume if known.</t>
  </si>
  <si>
    <t>Enter pond dimensions or actual volume in Yellow Boxes</t>
  </si>
  <si>
    <r>
      <rPr>
        <b/>
        <sz val="10"/>
        <rFont val="Arial"/>
        <family val="2"/>
      </rPr>
      <t xml:space="preserve">Pond Size </t>
    </r>
    <r>
      <rPr>
        <b/>
        <sz val="10"/>
        <color rgb="FF000000"/>
        <rFont val="Arial"/>
        <family val="2"/>
      </rPr>
      <t xml:space="preserve">and Water Volume </t>
    </r>
  </si>
  <si>
    <t>Average Water Depth</t>
  </si>
  <si>
    <t>Pond Width</t>
  </si>
  <si>
    <t>Pond Length</t>
  </si>
  <si>
    <t>Pond Volume</t>
  </si>
  <si>
    <t>m</t>
  </si>
  <si>
    <t>m3</t>
  </si>
  <si>
    <t>Pond A</t>
  </si>
  <si>
    <t>Pond B</t>
  </si>
  <si>
    <r>
      <rPr>
        <b/>
        <sz val="10"/>
        <color rgb="FFFF0000"/>
        <rFont val="Arial"/>
        <family val="2"/>
      </rPr>
      <t>Your</t>
    </r>
    <r>
      <rPr>
        <b/>
        <sz val="10"/>
        <color rgb="FF000000"/>
        <rFont val="Arial"/>
        <family val="2"/>
      </rPr>
      <t xml:space="preserve"> Pond Dimensions</t>
    </r>
  </si>
  <si>
    <t>Or Enter Known Pond Volume</t>
  </si>
  <si>
    <t>&gt;&gt;&gt;&gt;</t>
  </si>
  <si>
    <t>&gt;&gt;&gt;</t>
  </si>
  <si>
    <r>
      <rPr>
        <b/>
        <i/>
        <sz val="10"/>
        <rFont val="Arial"/>
        <family val="2"/>
      </rPr>
      <t>Raceway</t>
    </r>
    <r>
      <rPr>
        <b/>
        <sz val="1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Size and Production Zone (PZ) Growing Volume</t>
    </r>
  </si>
  <si>
    <t>PZ Water Depth</t>
  </si>
  <si>
    <t>PZ Width</t>
  </si>
  <si>
    <t>PZ Length</t>
  </si>
  <si>
    <t>Growing Volume</t>
  </si>
  <si>
    <r>
      <rPr>
        <b/>
        <sz val="10"/>
        <rFont val="Arial"/>
        <family val="2"/>
      </rPr>
      <t>Standard</t>
    </r>
    <r>
      <rPr>
        <sz val="10"/>
        <rFont val="Arial"/>
        <family val="2"/>
      </rPr>
      <t xml:space="preserve"> </t>
    </r>
    <r>
      <rPr>
        <sz val="10"/>
        <color rgb="FF000000"/>
        <rFont val="Arial"/>
        <family val="2"/>
      </rPr>
      <t>Raceway</t>
    </r>
  </si>
  <si>
    <r>
      <rPr>
        <b/>
        <i/>
        <sz val="10"/>
        <rFont val="Arial"/>
        <family val="2"/>
      </rPr>
      <t>Balancing</t>
    </r>
    <r>
      <rPr>
        <b/>
        <sz val="10"/>
        <color rgb="FF000000"/>
        <rFont val="Arial"/>
        <family val="2"/>
      </rPr>
      <t xml:space="preserve"> IPRS Raceways with Pond Volume</t>
    </r>
  </si>
  <si>
    <t>Total PZ                 Growing Volume</t>
  </si>
  <si>
    <r>
      <rPr>
        <b/>
        <sz val="10"/>
        <rFont val="Arial"/>
        <family val="2"/>
      </rPr>
      <t>Number of Standard</t>
    </r>
    <r>
      <rPr>
        <b/>
        <sz val="10"/>
        <color rgb="FF000000"/>
        <rFont val="Arial"/>
        <family val="2"/>
      </rPr>
      <t xml:space="preserve">           RW to Build</t>
    </r>
  </si>
  <si>
    <t>At 2.2% Pond Vol as Total Grow Vol</t>
  </si>
  <si>
    <t>One cell per 2.2%               of Pond Vol</t>
  </si>
  <si>
    <t>One cell per 10,000 m3 of Pond Vol</t>
  </si>
  <si>
    <t xml:space="preserve">Number   </t>
  </si>
  <si>
    <t>Pond A (Standard Raceways)</t>
  </si>
  <si>
    <t>Pond B (Standard Raceways)</t>
  </si>
  <si>
    <r>
      <rPr>
        <b/>
        <sz val="10"/>
        <color rgb="FFFF0000"/>
        <rFont val="Arial"/>
        <family val="2"/>
      </rPr>
      <t>Your</t>
    </r>
    <r>
      <rPr>
        <b/>
        <sz val="10"/>
        <color rgb="FF000000"/>
        <rFont val="Arial"/>
        <family val="2"/>
      </rPr>
      <t xml:space="preserve"> Pond </t>
    </r>
  </si>
  <si>
    <t>Known Pond Volume</t>
  </si>
  <si>
    <t>* Calculator developed by Skip Kemp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</si>
</sst>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_);_(* \(#,##0\);_(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FCA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4" xfId="0" applyFont="1" applyBorder="1"/>
    <xf numFmtId="0" fontId="5" fillId="0" borderId="4" xfId="0" applyFont="1" applyBorder="1"/>
    <xf numFmtId="164" fontId="0" fillId="0" borderId="0" xfId="0" applyNumberFormat="1"/>
    <xf numFmtId="0" fontId="0" fillId="0" borderId="4" xfId="0" applyBorder="1"/>
    <xf numFmtId="0" fontId="5" fillId="4" borderId="4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0" borderId="0" xfId="0" applyFont="1"/>
    <xf numFmtId="0" fontId="5" fillId="0" borderId="0" xfId="0" applyFont="1"/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0" fontId="6" fillId="0" borderId="4" xfId="0" applyNumberFormat="1" applyFont="1" applyBorder="1" applyAlignment="1">
      <alignment horizontal="center"/>
    </xf>
    <xf numFmtId="165" fontId="5" fillId="0" borderId="4" xfId="1" applyNumberFormat="1" applyFont="1" applyFill="1" applyBorder="1" applyAlignment="1"/>
    <xf numFmtId="166" fontId="0" fillId="0" borderId="4" xfId="0" applyNumberFormat="1" applyBorder="1"/>
    <xf numFmtId="164" fontId="0" fillId="0" borderId="4" xfId="0" applyNumberFormat="1" applyBorder="1"/>
    <xf numFmtId="166" fontId="0" fillId="5" borderId="4" xfId="0" applyNumberFormat="1" applyFill="1" applyBorder="1"/>
    <xf numFmtId="0" fontId="7" fillId="5" borderId="4" xfId="0" applyFont="1" applyFill="1" applyBorder="1"/>
    <xf numFmtId="164" fontId="0" fillId="5" borderId="4" xfId="0" applyNumberFormat="1" applyFill="1" applyBorder="1"/>
    <xf numFmtId="0" fontId="5" fillId="5" borderId="4" xfId="0" applyFont="1" applyFill="1" applyBorder="1"/>
    <xf numFmtId="165" fontId="0" fillId="0" borderId="0" xfId="0" applyNumberFormat="1"/>
    <xf numFmtId="165" fontId="5" fillId="5" borderId="4" xfId="1" applyNumberFormat="1" applyFont="1" applyFill="1" applyBorder="1" applyAlignment="1"/>
    <xf numFmtId="0" fontId="2" fillId="6" borderId="5" xfId="0" applyFont="1" applyFill="1" applyBorder="1"/>
    <xf numFmtId="0" fontId="2" fillId="6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FCF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F14" sqref="F14"/>
    </sheetView>
  </sheetViews>
  <sheetFormatPr defaultRowHeight="14.5" x14ac:dyDescent="0.35"/>
  <cols>
    <col min="1" max="1" width="30.81640625" customWidth="1"/>
    <col min="2" max="2" width="22.1796875" customWidth="1"/>
    <col min="3" max="3" width="22.81640625" customWidth="1"/>
    <col min="4" max="4" width="17.26953125" customWidth="1"/>
    <col min="5" max="5" width="15.453125" customWidth="1"/>
    <col min="6" max="6" width="23" customWidth="1"/>
    <col min="7" max="7" width="13.26953125" customWidth="1"/>
    <col min="8" max="8" width="11" customWidth="1"/>
    <col min="9" max="9" width="13.26953125" customWidth="1"/>
    <col min="10" max="10" width="9.26953125" customWidth="1"/>
  </cols>
  <sheetData>
    <row r="1" spans="1:10" ht="23.5" thickBot="1" x14ac:dyDescent="0.55000000000000004">
      <c r="A1" s="41" t="s">
        <v>0</v>
      </c>
      <c r="B1" s="42"/>
      <c r="C1" s="43"/>
    </row>
    <row r="2" spans="1:10" x14ac:dyDescent="0.35">
      <c r="A2" s="1" t="s">
        <v>1</v>
      </c>
      <c r="B2" s="2"/>
      <c r="C2" s="2"/>
    </row>
    <row r="3" spans="1:10" x14ac:dyDescent="0.35">
      <c r="A3" s="1" t="s">
        <v>2</v>
      </c>
      <c r="B3" s="2"/>
      <c r="C3" s="2"/>
    </row>
    <row r="4" spans="1:10" x14ac:dyDescent="0.35">
      <c r="A4" s="1" t="s">
        <v>3</v>
      </c>
      <c r="B4" s="2"/>
      <c r="C4" s="2"/>
    </row>
    <row r="5" spans="1:10" x14ac:dyDescent="0.35">
      <c r="A5" s="1" t="s">
        <v>4</v>
      </c>
      <c r="B5" s="2"/>
      <c r="C5" s="2"/>
    </row>
    <row r="6" spans="1:10" x14ac:dyDescent="0.35">
      <c r="A6" s="38" t="s">
        <v>5</v>
      </c>
      <c r="B6" s="39"/>
      <c r="C6" s="2"/>
    </row>
    <row r="7" spans="1:10" x14ac:dyDescent="0.35">
      <c r="A7" s="9"/>
      <c r="B7" s="2"/>
      <c r="C7" s="2"/>
    </row>
    <row r="8" spans="1:10" x14ac:dyDescent="0.35">
      <c r="A8" s="40" t="s">
        <v>6</v>
      </c>
      <c r="B8" s="40"/>
      <c r="C8" s="40"/>
      <c r="D8" s="40"/>
      <c r="E8" s="40"/>
    </row>
    <row r="9" spans="1:10" x14ac:dyDescent="0.35">
      <c r="A9" s="3"/>
      <c r="B9" s="4" t="s">
        <v>7</v>
      </c>
      <c r="C9" s="4" t="s">
        <v>8</v>
      </c>
      <c r="D9" s="4" t="s">
        <v>9</v>
      </c>
      <c r="E9" s="4" t="s">
        <v>10</v>
      </c>
      <c r="F9" s="5"/>
      <c r="G9" s="5"/>
      <c r="H9" s="5"/>
      <c r="I9" s="5"/>
      <c r="J9" s="5"/>
    </row>
    <row r="10" spans="1:10" s="9" customFormat="1" ht="13" x14ac:dyDescent="0.3">
      <c r="A10" s="6"/>
      <c r="B10" s="7" t="s">
        <v>11</v>
      </c>
      <c r="C10" s="7" t="s">
        <v>11</v>
      </c>
      <c r="D10" s="7" t="s">
        <v>11</v>
      </c>
      <c r="E10" s="7" t="s">
        <v>12</v>
      </c>
      <c r="F10" s="8"/>
      <c r="G10" s="8"/>
      <c r="H10" s="8"/>
      <c r="I10" s="8"/>
      <c r="J10" s="8"/>
    </row>
    <row r="11" spans="1:10" x14ac:dyDescent="0.35">
      <c r="A11" s="10" t="s">
        <v>13</v>
      </c>
      <c r="B11" s="11">
        <v>2</v>
      </c>
      <c r="C11" s="11">
        <v>100</v>
      </c>
      <c r="D11" s="11">
        <v>100</v>
      </c>
      <c r="E11" s="11">
        <f>B11*C11*D11</f>
        <v>20000</v>
      </c>
      <c r="G11" s="12"/>
      <c r="H11" s="12"/>
    </row>
    <row r="12" spans="1:10" x14ac:dyDescent="0.35">
      <c r="A12" s="10" t="s">
        <v>14</v>
      </c>
      <c r="B12" s="11">
        <v>2.5</v>
      </c>
      <c r="C12" s="13">
        <v>100</v>
      </c>
      <c r="D12" s="11">
        <v>175</v>
      </c>
      <c r="E12" s="11">
        <f>B12*C12*D12</f>
        <v>43750</v>
      </c>
      <c r="G12" s="12"/>
      <c r="H12" s="12"/>
    </row>
    <row r="13" spans="1:10" x14ac:dyDescent="0.35">
      <c r="A13" s="6" t="s">
        <v>15</v>
      </c>
      <c r="B13" s="14">
        <v>3</v>
      </c>
      <c r="C13" s="15">
        <v>100</v>
      </c>
      <c r="D13" s="14">
        <v>200</v>
      </c>
      <c r="E13" s="35">
        <f>B13*C13*D13</f>
        <v>60000</v>
      </c>
      <c r="G13" s="12"/>
      <c r="H13" s="12"/>
    </row>
    <row r="14" spans="1:10" ht="15" customHeight="1" x14ac:dyDescent="0.35">
      <c r="A14" s="6" t="s">
        <v>16</v>
      </c>
      <c r="B14" s="11" t="s">
        <v>17</v>
      </c>
      <c r="C14" s="10" t="s">
        <v>18</v>
      </c>
      <c r="D14" s="11" t="s">
        <v>18</v>
      </c>
      <c r="E14" s="14">
        <v>60000</v>
      </c>
      <c r="G14" s="12"/>
      <c r="H14" s="12"/>
    </row>
    <row r="15" spans="1:10" ht="15" customHeight="1" x14ac:dyDescent="0.35">
      <c r="A15" s="16"/>
      <c r="B15" s="17"/>
      <c r="D15" s="17"/>
      <c r="E15" s="17"/>
      <c r="F15" s="17"/>
    </row>
    <row r="16" spans="1:10" x14ac:dyDescent="0.35">
      <c r="A16" s="40" t="s">
        <v>19</v>
      </c>
      <c r="B16" s="40"/>
      <c r="C16" s="40"/>
      <c r="D16" s="40"/>
      <c r="E16" s="40"/>
      <c r="F16" s="17"/>
    </row>
    <row r="17" spans="1:6" s="21" customFormat="1" x14ac:dyDescent="0.35">
      <c r="A17" s="18"/>
      <c r="B17" s="4" t="s">
        <v>20</v>
      </c>
      <c r="C17" s="19" t="s">
        <v>21</v>
      </c>
      <c r="D17" s="4" t="s">
        <v>22</v>
      </c>
      <c r="E17" s="4" t="s">
        <v>23</v>
      </c>
      <c r="F17" s="20"/>
    </row>
    <row r="18" spans="1:6" x14ac:dyDescent="0.35">
      <c r="A18" s="10"/>
      <c r="B18" s="7" t="s">
        <v>11</v>
      </c>
      <c r="C18" s="22" t="s">
        <v>11</v>
      </c>
      <c r="D18" s="7" t="s">
        <v>11</v>
      </c>
      <c r="E18" s="23" t="s">
        <v>12</v>
      </c>
      <c r="F18" s="24"/>
    </row>
    <row r="19" spans="1:6" x14ac:dyDescent="0.35">
      <c r="A19" s="25" t="s">
        <v>24</v>
      </c>
      <c r="B19" s="11">
        <v>2</v>
      </c>
      <c r="C19" s="13">
        <v>5</v>
      </c>
      <c r="D19" s="11">
        <v>22</v>
      </c>
      <c r="E19" s="33">
        <f>B19*C19*D19</f>
        <v>220</v>
      </c>
      <c r="F19" s="17"/>
    </row>
    <row r="20" spans="1:6" ht="15" customHeight="1" x14ac:dyDescent="0.35">
      <c r="A20" s="16"/>
      <c r="B20" s="17"/>
      <c r="D20" s="17"/>
      <c r="E20" s="17"/>
      <c r="F20" s="17"/>
    </row>
    <row r="21" spans="1:6" x14ac:dyDescent="0.35">
      <c r="A21" s="40" t="s">
        <v>25</v>
      </c>
      <c r="B21" s="40"/>
      <c r="C21" s="40"/>
      <c r="D21" s="40"/>
      <c r="E21" s="40"/>
    </row>
    <row r="22" spans="1:6" ht="39.5" x14ac:dyDescent="0.35">
      <c r="A22" s="10"/>
      <c r="B22" s="11"/>
      <c r="C22" s="26" t="s">
        <v>26</v>
      </c>
      <c r="D22" s="26" t="s">
        <v>27</v>
      </c>
      <c r="E22" s="26" t="s">
        <v>27</v>
      </c>
      <c r="F22" s="27"/>
    </row>
    <row r="23" spans="1:6" ht="39.5" x14ac:dyDescent="0.35">
      <c r="A23" s="10"/>
      <c r="B23" s="4" t="s">
        <v>10</v>
      </c>
      <c r="C23" s="23" t="s">
        <v>28</v>
      </c>
      <c r="D23" s="26" t="s">
        <v>29</v>
      </c>
      <c r="E23" s="26" t="s">
        <v>30</v>
      </c>
    </row>
    <row r="24" spans="1:6" s="9" customFormat="1" ht="13" x14ac:dyDescent="0.3">
      <c r="A24" s="6"/>
      <c r="B24" s="4"/>
      <c r="C24" s="28"/>
      <c r="D24" s="6"/>
      <c r="E24" s="6"/>
    </row>
    <row r="25" spans="1:6" s="9" customFormat="1" ht="13" x14ac:dyDescent="0.3">
      <c r="A25" s="6"/>
      <c r="B25" s="7" t="s">
        <v>12</v>
      </c>
      <c r="C25" s="7" t="s">
        <v>12</v>
      </c>
      <c r="D25" s="7" t="s">
        <v>31</v>
      </c>
      <c r="E25" s="7" t="s">
        <v>31</v>
      </c>
    </row>
    <row r="26" spans="1:6" x14ac:dyDescent="0.35">
      <c r="A26" s="10" t="s">
        <v>32</v>
      </c>
      <c r="B26" s="29">
        <f>$E$11</f>
        <v>20000</v>
      </c>
      <c r="C26" s="30">
        <f>B26*0.022</f>
        <v>440</v>
      </c>
      <c r="D26" s="31">
        <f>C26/$E$19</f>
        <v>2</v>
      </c>
      <c r="E26" s="31">
        <f>B26/10000</f>
        <v>2</v>
      </c>
      <c r="F26" s="36"/>
    </row>
    <row r="27" spans="1:6" x14ac:dyDescent="0.35">
      <c r="A27" s="10" t="s">
        <v>33</v>
      </c>
      <c r="B27" s="29">
        <f>$E$12</f>
        <v>43750</v>
      </c>
      <c r="C27" s="30">
        <f t="shared" ref="C27:C29" si="0">B27*0.022</f>
        <v>962.5</v>
      </c>
      <c r="D27" s="31">
        <f>C27/$E$19</f>
        <v>4.375</v>
      </c>
      <c r="E27" s="31">
        <f>B27/10000</f>
        <v>4.375</v>
      </c>
    </row>
    <row r="28" spans="1:6" x14ac:dyDescent="0.35">
      <c r="A28" s="6" t="s">
        <v>34</v>
      </c>
      <c r="B28" s="37">
        <f>E13</f>
        <v>60000</v>
      </c>
      <c r="C28" s="32">
        <f t="shared" si="0"/>
        <v>1320</v>
      </c>
      <c r="D28" s="34">
        <f>C28/$E$19</f>
        <v>6</v>
      </c>
      <c r="E28" s="34">
        <f>B28/10000</f>
        <v>6</v>
      </c>
    </row>
    <row r="29" spans="1:6" ht="15" customHeight="1" x14ac:dyDescent="0.35">
      <c r="A29" s="6" t="s">
        <v>35</v>
      </c>
      <c r="B29" s="37">
        <f>E14</f>
        <v>60000</v>
      </c>
      <c r="C29" s="32">
        <f t="shared" si="0"/>
        <v>1320</v>
      </c>
      <c r="D29" s="34">
        <f>C29/$E$19</f>
        <v>6</v>
      </c>
      <c r="E29" s="34">
        <f>B29/10000</f>
        <v>6</v>
      </c>
    </row>
    <row r="30" spans="1:6" x14ac:dyDescent="0.35">
      <c r="A30" s="12" t="s">
        <v>36</v>
      </c>
      <c r="D30" s="12"/>
    </row>
  </sheetData>
  <sheetProtection sheet="1" objects="1" scenarios="1"/>
  <mergeCells count="4">
    <mergeCell ref="A8:E8"/>
    <mergeCell ref="A16:E16"/>
    <mergeCell ref="A21:E21"/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D358BD4EEEA2448B57E2925382FCA1" ma:contentTypeVersion="4" ma:contentTypeDescription="Create a new document." ma:contentTypeScope="" ma:versionID="e1ac60ebb0e37cf98fca17ab8921d232">
  <xsd:schema xmlns:xsd="http://www.w3.org/2001/XMLSchema" xmlns:xs="http://www.w3.org/2001/XMLSchema" xmlns:p="http://schemas.microsoft.com/office/2006/metadata/properties" xmlns:ns2="98e308f7-319b-4784-994d-9393c9973d3e" xmlns:ns3="09dd38a8-c416-4db9-95dc-7e1f1cc74c75" targetNamespace="http://schemas.microsoft.com/office/2006/metadata/properties" ma:root="true" ma:fieldsID="67637769cbc2a2de0948dce42264e5ae" ns2:_="" ns3:_="">
    <xsd:import namespace="98e308f7-319b-4784-994d-9393c9973d3e"/>
    <xsd:import namespace="09dd38a8-c416-4db9-95dc-7e1f1cc74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e308f7-319b-4784-994d-9393c9973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d38a8-c416-4db9-95dc-7e1f1cc74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A95D56-1A64-4A30-81AA-16978067B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e308f7-319b-4784-994d-9393c9973d3e"/>
    <ds:schemaRef ds:uri="09dd38a8-c416-4db9-95dc-7e1f1cc74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E53759-76B0-49CD-9529-D360BD944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5C514-E3EF-46FD-BB41-315B745FF83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6a13f27d-9eb3-4ee2-8d90-bc97573dc0fb}" enabled="1" method="Standard" siteId="{76cfb400-ab12-485f-8c0c-dca5fe3c2f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IPRS Planning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(Skip) Kemp Jr</dc:creator>
  <cp:keywords/>
  <dc:description/>
  <cp:lastModifiedBy>Kathryn Canning</cp:lastModifiedBy>
  <cp:revision/>
  <dcterms:created xsi:type="dcterms:W3CDTF">2021-08-06T00:32:53Z</dcterms:created>
  <dcterms:modified xsi:type="dcterms:W3CDTF">2025-08-01T20:47:08Z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0x010100D7D358BD4EEEA2448B57E2925382FCA1</vt:lpwstr>
  </property>
</Properties>
</file>